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V20" i="2" l="1"/>
  <c r="AS17" i="2"/>
  <c r="AS20" i="2" s="1"/>
  <c r="AG17" i="2"/>
  <c r="AQ20" i="2"/>
  <c r="AP20" i="2"/>
  <c r="AO20" i="2"/>
  <c r="AN20" i="2"/>
  <c r="AM20" i="2"/>
  <c r="AG20" i="2"/>
  <c r="AE20" i="2"/>
  <c r="I25" i="2" s="1"/>
  <c r="AD20" i="2"/>
  <c r="AC20" i="2"/>
  <c r="G25" i="2" s="1"/>
  <c r="AB20" i="2"/>
  <c r="AA20" i="2"/>
  <c r="E25" i="2" s="1"/>
  <c r="W20" i="2"/>
  <c r="U20" i="2"/>
  <c r="T20" i="2"/>
  <c r="S20" i="2"/>
  <c r="R20" i="2"/>
  <c r="Q20" i="2"/>
  <c r="K20" i="2"/>
  <c r="K24" i="2" s="1"/>
  <c r="I20" i="2"/>
  <c r="I24" i="2" s="1"/>
  <c r="I26" i="2" s="1"/>
  <c r="H20" i="2"/>
  <c r="H24" i="2" s="1"/>
  <c r="G20" i="2"/>
  <c r="G24" i="2" s="1"/>
  <c r="G26" i="2" s="1"/>
  <c r="F20" i="2"/>
  <c r="F24" i="2" s="1"/>
  <c r="E20" i="2"/>
  <c r="E24" i="2" s="1"/>
  <c r="E26" i="2" s="1"/>
  <c r="AR20" i="2" l="1"/>
  <c r="K25" i="2"/>
  <c r="K26" i="2" s="1"/>
  <c r="J26" i="2" s="1"/>
  <c r="F25" i="2"/>
  <c r="L25" i="2" s="1"/>
  <c r="H25" i="2"/>
  <c r="O26" i="2"/>
  <c r="O25" i="2"/>
  <c r="J25" i="2"/>
  <c r="M25" i="2"/>
  <c r="H26" i="2"/>
  <c r="M26" i="2" s="1"/>
  <c r="AF20" i="2"/>
  <c r="N25" i="2" l="1"/>
  <c r="F26" i="2"/>
  <c r="L26" i="2" l="1"/>
  <c r="N26" i="2"/>
</calcChain>
</file>

<file path=xl/sharedStrings.xml><?xml version="1.0" encoding="utf-8"?>
<sst xmlns="http://schemas.openxmlformats.org/spreadsheetml/2006/main" count="101" uniqueCount="45">
  <si>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</si>
  <si>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</si>
  <si>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</si>
  <si>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</si>
  <si>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</si>
  <si>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</si>
  <si>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</si>
  <si>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</si>
  <si>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</si>
  <si>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</si>
  <si>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</si>
  <si>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</si>
  <si>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</si>
  <si>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YPJ = Ylihärmän Pesis-Junkkarit  (1996)</t>
  </si>
  <si>
    <t>YKKÖSPESIS</t>
  </si>
  <si>
    <t>YKV = Ylistaron Kilpa-Veljet  (1945)</t>
  </si>
  <si>
    <t>VäVi = Vähänkyrön Viesti  (1938)</t>
  </si>
  <si>
    <t>HaVe = Halsua-Veteli Pesis  (2002)</t>
  </si>
  <si>
    <t>1.</t>
  </si>
  <si>
    <t>YKV</t>
  </si>
  <si>
    <t>Jaakko Kultalahti</t>
  </si>
  <si>
    <t>VäVi</t>
  </si>
  <si>
    <t>EvU</t>
  </si>
  <si>
    <t>HaVe</t>
  </si>
  <si>
    <t>YPJ</t>
  </si>
  <si>
    <t>14.8.1977   Evijärvi</t>
  </si>
  <si>
    <t>10.</t>
  </si>
  <si>
    <t>EvU = Evijärven Urheilijat  (1923),  kasvattajaseura</t>
  </si>
  <si>
    <t>8.</t>
  </si>
  <si>
    <t>2.</t>
  </si>
  <si>
    <t>4.</t>
  </si>
  <si>
    <t>5.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</si>
  <si>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</si>
  <si>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</si>
  <si>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</si>
  <si>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</si>
  <si>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</si>
  <si>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</si>
  <si>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</si>
  <si>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</si>
  <si>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</si>
  <si>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</si>
  <si>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</si>
  <si>
    <t>VePe</t>
  </si>
  <si>
    <t>VePe = Veteli Pesis  (2000)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</si>
</sst>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1" t="s">
        <v>20</v>
      </c>
      <c r="C1" s="3"/>
      <c r="D1" s="4"/>
      <c r="E1" s="5" t="s">
        <v>25</v>
      </c>
      <c r="F1" s="6"/>
      <c r="G1" s="38"/>
      <c r="H1" s="3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7"/>
      <c r="AB1" s="37"/>
      <c r="AC1" s="38"/>
      <c r="AD1" s="3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14</v>
      </c>
      <c r="C2" s="33"/>
      <c r="D2" s="34"/>
      <c r="E2" s="9" t="s">
        <v>7</v>
      </c>
      <c r="F2" s="10"/>
      <c r="G2" s="10"/>
      <c r="H2" s="10"/>
      <c r="I2" s="16"/>
      <c r="J2" s="11"/>
      <c r="K2" s="39"/>
      <c r="L2" s="18" t="s">
        <v>32</v>
      </c>
      <c r="M2" s="10"/>
      <c r="N2" s="10"/>
      <c r="O2" s="17"/>
      <c r="P2" s="15"/>
      <c r="Q2" s="18" t="s">
        <v>33</v>
      </c>
      <c r="R2" s="10"/>
      <c r="S2" s="10"/>
      <c r="T2" s="10"/>
      <c r="U2" s="16"/>
      <c r="V2" s="17"/>
      <c r="W2" s="15"/>
      <c r="X2" s="40" t="s">
        <v>34</v>
      </c>
      <c r="Y2" s="36"/>
      <c r="Z2" s="41"/>
      <c r="AA2" s="9" t="s">
        <v>7</v>
      </c>
      <c r="AB2" s="10"/>
      <c r="AC2" s="10"/>
      <c r="AD2" s="10"/>
      <c r="AE2" s="16"/>
      <c r="AF2" s="11"/>
      <c r="AG2" s="39"/>
      <c r="AH2" s="18" t="s">
        <v>35</v>
      </c>
      <c r="AI2" s="10"/>
      <c r="AJ2" s="10"/>
      <c r="AK2" s="17"/>
      <c r="AL2" s="15"/>
      <c r="AM2" s="18" t="s">
        <v>33</v>
      </c>
      <c r="AN2" s="10"/>
      <c r="AO2" s="10"/>
      <c r="AP2" s="10"/>
      <c r="AQ2" s="16"/>
      <c r="AR2" s="17"/>
      <c r="AS2" s="42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2"/>
      <c r="L3" s="14" t="s">
        <v>4</v>
      </c>
      <c r="M3" s="14" t="s">
        <v>5</v>
      </c>
      <c r="N3" s="14" t="s">
        <v>36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2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2"/>
      <c r="AH3" s="14" t="s">
        <v>4</v>
      </c>
      <c r="AI3" s="14" t="s">
        <v>5</v>
      </c>
      <c r="AJ3" s="14" t="s">
        <v>36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2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24"/>
      <c r="D4" s="2"/>
      <c r="E4" s="23"/>
      <c r="F4" s="23"/>
      <c r="G4" s="23"/>
      <c r="H4" s="35"/>
      <c r="I4" s="23"/>
      <c r="J4" s="43"/>
      <c r="K4" s="22"/>
      <c r="L4" s="44"/>
      <c r="M4" s="14"/>
      <c r="N4" s="14"/>
      <c r="O4" s="14"/>
      <c r="P4" s="19"/>
      <c r="Q4" s="23"/>
      <c r="R4" s="23"/>
      <c r="S4" s="35"/>
      <c r="T4" s="23"/>
      <c r="U4" s="23"/>
      <c r="V4" s="45"/>
      <c r="W4" s="22"/>
      <c r="X4" s="23">
        <v>2001</v>
      </c>
      <c r="Y4" s="23" t="s">
        <v>28</v>
      </c>
      <c r="Z4" s="2" t="s">
        <v>19</v>
      </c>
      <c r="AA4" s="23">
        <v>18</v>
      </c>
      <c r="AB4" s="23">
        <v>3</v>
      </c>
      <c r="AC4" s="23">
        <v>13</v>
      </c>
      <c r="AD4" s="23">
        <v>10</v>
      </c>
      <c r="AE4" s="23">
        <v>52</v>
      </c>
      <c r="AF4" s="29">
        <v>0.52</v>
      </c>
      <c r="AG4" s="69">
        <v>100</v>
      </c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6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/>
      <c r="C5" s="24"/>
      <c r="D5" s="2"/>
      <c r="E5" s="23"/>
      <c r="F5" s="23"/>
      <c r="G5" s="23"/>
      <c r="H5" s="35"/>
      <c r="I5" s="23"/>
      <c r="J5" s="43"/>
      <c r="K5" s="22"/>
      <c r="L5" s="44"/>
      <c r="M5" s="14"/>
      <c r="N5" s="14"/>
      <c r="O5" s="14"/>
      <c r="P5" s="19"/>
      <c r="Q5" s="23"/>
      <c r="R5" s="23"/>
      <c r="S5" s="35"/>
      <c r="T5" s="23"/>
      <c r="U5" s="23"/>
      <c r="V5" s="45"/>
      <c r="W5" s="22"/>
      <c r="X5" s="23">
        <v>2002</v>
      </c>
      <c r="Y5" s="23" t="s">
        <v>29</v>
      </c>
      <c r="Z5" s="2" t="s">
        <v>21</v>
      </c>
      <c r="AA5" s="23">
        <v>18</v>
      </c>
      <c r="AB5" s="23">
        <v>2</v>
      </c>
      <c r="AC5" s="23">
        <v>13</v>
      </c>
      <c r="AD5" s="23">
        <v>12</v>
      </c>
      <c r="AE5" s="23">
        <v>56</v>
      </c>
      <c r="AF5" s="29">
        <v>0.49120000000000003</v>
      </c>
      <c r="AG5" s="69">
        <v>114</v>
      </c>
      <c r="AH5" s="14"/>
      <c r="AI5" s="14"/>
      <c r="AJ5" s="14"/>
      <c r="AK5" s="14"/>
      <c r="AL5" s="19"/>
      <c r="AM5" s="23">
        <v>4</v>
      </c>
      <c r="AN5" s="23">
        <v>0</v>
      </c>
      <c r="AO5" s="23">
        <v>1</v>
      </c>
      <c r="AP5" s="23">
        <v>1</v>
      </c>
      <c r="AQ5" s="23">
        <v>7</v>
      </c>
      <c r="AR5" s="46">
        <v>0.29160000000000003</v>
      </c>
      <c r="AS5" s="1">
        <v>24</v>
      </c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/>
      <c r="C6" s="24"/>
      <c r="D6" s="2"/>
      <c r="E6" s="23"/>
      <c r="F6" s="23"/>
      <c r="G6" s="23"/>
      <c r="H6" s="35"/>
      <c r="I6" s="23"/>
      <c r="J6" s="43"/>
      <c r="K6" s="22"/>
      <c r="L6" s="44"/>
      <c r="M6" s="14"/>
      <c r="N6" s="14"/>
      <c r="O6" s="14"/>
      <c r="P6" s="19"/>
      <c r="Q6" s="23"/>
      <c r="R6" s="23"/>
      <c r="S6" s="35"/>
      <c r="T6" s="23"/>
      <c r="U6" s="23"/>
      <c r="V6" s="45"/>
      <c r="W6" s="22"/>
      <c r="X6" s="23">
        <v>2003</v>
      </c>
      <c r="Y6" s="23" t="s">
        <v>30</v>
      </c>
      <c r="Z6" s="2" t="s">
        <v>21</v>
      </c>
      <c r="AA6" s="23">
        <v>16</v>
      </c>
      <c r="AB6" s="23">
        <v>1</v>
      </c>
      <c r="AC6" s="23">
        <v>6</v>
      </c>
      <c r="AD6" s="23">
        <v>5</v>
      </c>
      <c r="AE6" s="23">
        <v>30</v>
      </c>
      <c r="AF6" s="29">
        <v>0.42249999999999999</v>
      </c>
      <c r="AG6" s="69">
        <v>71</v>
      </c>
      <c r="AH6" s="14"/>
      <c r="AI6" s="14"/>
      <c r="AJ6" s="14"/>
      <c r="AK6" s="14"/>
      <c r="AL6" s="19"/>
      <c r="AM6" s="23">
        <v>2</v>
      </c>
      <c r="AN6" s="23">
        <v>0</v>
      </c>
      <c r="AO6" s="23">
        <v>1</v>
      </c>
      <c r="AP6" s="23">
        <v>0</v>
      </c>
      <c r="AQ6" s="23">
        <v>4</v>
      </c>
      <c r="AR6" s="46">
        <v>0.5</v>
      </c>
      <c r="AS6" s="1">
        <v>8</v>
      </c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/>
      <c r="C7" s="24"/>
      <c r="D7" s="2"/>
      <c r="E7" s="23"/>
      <c r="F7" s="23"/>
      <c r="G7" s="23"/>
      <c r="H7" s="35"/>
      <c r="I7" s="23"/>
      <c r="J7" s="43"/>
      <c r="K7" s="22"/>
      <c r="L7" s="44"/>
      <c r="M7" s="14"/>
      <c r="N7" s="14"/>
      <c r="O7" s="14"/>
      <c r="P7" s="19"/>
      <c r="Q7" s="23"/>
      <c r="R7" s="23"/>
      <c r="S7" s="35"/>
      <c r="T7" s="23"/>
      <c r="U7" s="23"/>
      <c r="V7" s="45"/>
      <c r="W7" s="22"/>
      <c r="X7" s="23">
        <v>2004</v>
      </c>
      <c r="Y7" s="23" t="s">
        <v>31</v>
      </c>
      <c r="Z7" s="2" t="s">
        <v>21</v>
      </c>
      <c r="AA7" s="23">
        <v>14</v>
      </c>
      <c r="AB7" s="23">
        <v>0</v>
      </c>
      <c r="AC7" s="23">
        <v>4</v>
      </c>
      <c r="AD7" s="23">
        <v>2</v>
      </c>
      <c r="AE7" s="23">
        <v>19</v>
      </c>
      <c r="AF7" s="29">
        <v>0.31140000000000001</v>
      </c>
      <c r="AG7" s="69">
        <v>61</v>
      </c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6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3"/>
      <c r="C8" s="24"/>
      <c r="D8" s="2"/>
      <c r="E8" s="23"/>
      <c r="F8" s="23"/>
      <c r="G8" s="23"/>
      <c r="H8" s="35"/>
      <c r="I8" s="23"/>
      <c r="J8" s="43"/>
      <c r="K8" s="22"/>
      <c r="L8" s="44"/>
      <c r="M8" s="14"/>
      <c r="N8" s="14"/>
      <c r="O8" s="14"/>
      <c r="P8" s="19"/>
      <c r="Q8" s="23"/>
      <c r="R8" s="23"/>
      <c r="S8" s="35"/>
      <c r="T8" s="23"/>
      <c r="U8" s="23"/>
      <c r="V8" s="45"/>
      <c r="W8" s="22"/>
      <c r="X8" s="23">
        <v>2005</v>
      </c>
      <c r="Y8" s="23" t="s">
        <v>26</v>
      </c>
      <c r="Z8" s="2" t="s">
        <v>22</v>
      </c>
      <c r="AA8" s="23">
        <v>16</v>
      </c>
      <c r="AB8" s="23">
        <v>0</v>
      </c>
      <c r="AC8" s="23">
        <v>6</v>
      </c>
      <c r="AD8" s="23">
        <v>15</v>
      </c>
      <c r="AE8" s="23">
        <v>66</v>
      </c>
      <c r="AF8" s="29">
        <v>0.61109999999999998</v>
      </c>
      <c r="AG8" s="69">
        <v>108</v>
      </c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6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3">
        <v>2006</v>
      </c>
      <c r="C9" s="23"/>
      <c r="D9" s="2" t="s">
        <v>19</v>
      </c>
      <c r="E9" s="23"/>
      <c r="F9" s="23"/>
      <c r="G9" s="23"/>
      <c r="H9" s="35"/>
      <c r="I9" s="23"/>
      <c r="J9" s="43"/>
      <c r="K9" s="22"/>
      <c r="L9" s="44"/>
      <c r="M9" s="14"/>
      <c r="N9" s="14"/>
      <c r="O9" s="14"/>
      <c r="P9" s="19"/>
      <c r="Q9" s="23">
        <v>2</v>
      </c>
      <c r="R9" s="23">
        <v>0</v>
      </c>
      <c r="S9" s="35">
        <v>3</v>
      </c>
      <c r="T9" s="23">
        <v>2</v>
      </c>
      <c r="U9" s="23">
        <v>11</v>
      </c>
      <c r="V9" s="45">
        <v>0.64700000000000002</v>
      </c>
      <c r="W9" s="22">
        <v>17</v>
      </c>
      <c r="X9" s="23">
        <v>2006</v>
      </c>
      <c r="Y9" s="23" t="s">
        <v>18</v>
      </c>
      <c r="Z9" s="2" t="s">
        <v>19</v>
      </c>
      <c r="AA9" s="23">
        <v>17</v>
      </c>
      <c r="AB9" s="23">
        <v>2</v>
      </c>
      <c r="AC9" s="23">
        <v>10</v>
      </c>
      <c r="AD9" s="23">
        <v>11</v>
      </c>
      <c r="AE9" s="23">
        <v>49</v>
      </c>
      <c r="AF9" s="29">
        <v>0.56320000000000003</v>
      </c>
      <c r="AG9" s="69">
        <v>87</v>
      </c>
      <c r="AH9" s="14"/>
      <c r="AI9" s="14"/>
      <c r="AJ9" s="14"/>
      <c r="AK9" s="14"/>
      <c r="AL9" s="19"/>
      <c r="AM9" s="23">
        <v>8</v>
      </c>
      <c r="AN9" s="23">
        <v>2</v>
      </c>
      <c r="AO9" s="23">
        <v>3</v>
      </c>
      <c r="AP9" s="23">
        <v>6</v>
      </c>
      <c r="AQ9" s="23">
        <v>31</v>
      </c>
      <c r="AR9" s="46">
        <v>0.45579999999999998</v>
      </c>
      <c r="AS9" s="1">
        <v>68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3"/>
      <c r="C10" s="24"/>
      <c r="D10" s="2"/>
      <c r="E10" s="23"/>
      <c r="F10" s="23"/>
      <c r="G10" s="23"/>
      <c r="H10" s="35"/>
      <c r="I10" s="23"/>
      <c r="J10" s="43"/>
      <c r="K10" s="22"/>
      <c r="L10" s="44"/>
      <c r="M10" s="14"/>
      <c r="N10" s="14"/>
      <c r="O10" s="14"/>
      <c r="P10" s="19"/>
      <c r="Q10" s="23"/>
      <c r="R10" s="23"/>
      <c r="S10" s="35"/>
      <c r="T10" s="23"/>
      <c r="U10" s="23"/>
      <c r="V10" s="45"/>
      <c r="W10" s="22"/>
      <c r="X10" s="23">
        <v>2007</v>
      </c>
      <c r="Y10" s="23" t="s">
        <v>30</v>
      </c>
      <c r="Z10" s="2" t="s">
        <v>23</v>
      </c>
      <c r="AA10" s="23">
        <v>16</v>
      </c>
      <c r="AB10" s="23">
        <v>2</v>
      </c>
      <c r="AC10" s="23">
        <v>8</v>
      </c>
      <c r="AD10" s="23">
        <v>16</v>
      </c>
      <c r="AE10" s="23">
        <v>59</v>
      </c>
      <c r="AF10" s="29">
        <v>0.60199999999999998</v>
      </c>
      <c r="AG10" s="69">
        <v>98</v>
      </c>
      <c r="AH10" s="14"/>
      <c r="AI10" s="14"/>
      <c r="AJ10" s="14"/>
      <c r="AK10" s="14"/>
      <c r="AL10" s="19"/>
      <c r="AM10" s="23">
        <v>3</v>
      </c>
      <c r="AN10" s="23">
        <v>0</v>
      </c>
      <c r="AO10" s="23">
        <v>0</v>
      </c>
      <c r="AP10" s="23">
        <v>2</v>
      </c>
      <c r="AQ10" s="23">
        <v>10</v>
      </c>
      <c r="AR10" s="46">
        <v>0.58819999999999995</v>
      </c>
      <c r="AS10" s="1">
        <v>17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3"/>
      <c r="C11" s="24"/>
      <c r="D11" s="2"/>
      <c r="E11" s="23"/>
      <c r="F11" s="23"/>
      <c r="G11" s="23"/>
      <c r="H11" s="35"/>
      <c r="I11" s="23"/>
      <c r="J11" s="43"/>
      <c r="K11" s="22"/>
      <c r="L11" s="44"/>
      <c r="M11" s="14"/>
      <c r="N11" s="14"/>
      <c r="O11" s="14"/>
      <c r="P11" s="19"/>
      <c r="Q11" s="23"/>
      <c r="R11" s="23"/>
      <c r="S11" s="35"/>
      <c r="T11" s="23"/>
      <c r="U11" s="23"/>
      <c r="V11" s="45"/>
      <c r="W11" s="22"/>
      <c r="X11" s="23">
        <v>2008</v>
      </c>
      <c r="Y11" s="23" t="s">
        <v>31</v>
      </c>
      <c r="Z11" s="2" t="s">
        <v>23</v>
      </c>
      <c r="AA11" s="23">
        <v>14</v>
      </c>
      <c r="AB11" s="23">
        <v>1</v>
      </c>
      <c r="AC11" s="23">
        <v>6</v>
      </c>
      <c r="AD11" s="23">
        <v>16</v>
      </c>
      <c r="AE11" s="23">
        <v>52</v>
      </c>
      <c r="AF11" s="29">
        <v>0.53059999999999996</v>
      </c>
      <c r="AG11" s="69">
        <v>98</v>
      </c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46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3"/>
      <c r="C12" s="24"/>
      <c r="D12" s="2"/>
      <c r="E12" s="23"/>
      <c r="F12" s="23"/>
      <c r="G12" s="23"/>
      <c r="H12" s="35"/>
      <c r="I12" s="23"/>
      <c r="J12" s="43"/>
      <c r="K12" s="22"/>
      <c r="L12" s="44"/>
      <c r="M12" s="14"/>
      <c r="N12" s="14"/>
      <c r="O12" s="14"/>
      <c r="P12" s="19"/>
      <c r="Q12" s="23"/>
      <c r="R12" s="23"/>
      <c r="S12" s="35"/>
      <c r="T12" s="23"/>
      <c r="U12" s="23"/>
      <c r="V12" s="45"/>
      <c r="W12" s="22"/>
      <c r="X12" s="23">
        <v>2009</v>
      </c>
      <c r="Y12" s="23" t="s">
        <v>31</v>
      </c>
      <c r="Z12" s="2" t="s">
        <v>23</v>
      </c>
      <c r="AA12" s="23">
        <v>13</v>
      </c>
      <c r="AB12" s="23">
        <v>0</v>
      </c>
      <c r="AC12" s="23">
        <v>7</v>
      </c>
      <c r="AD12" s="23">
        <v>20</v>
      </c>
      <c r="AE12" s="23">
        <v>57</v>
      </c>
      <c r="AF12" s="29">
        <v>0.6</v>
      </c>
      <c r="AG12" s="69">
        <v>95</v>
      </c>
      <c r="AH12" s="14"/>
      <c r="AI12" s="14"/>
      <c r="AJ12" s="14"/>
      <c r="AK12" s="14"/>
      <c r="AL12" s="19"/>
      <c r="AM12" s="23"/>
      <c r="AN12" s="23"/>
      <c r="AO12" s="23"/>
      <c r="AP12" s="23"/>
      <c r="AQ12" s="23"/>
      <c r="AR12" s="46"/>
      <c r="AS12" s="1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3"/>
      <c r="C13" s="24"/>
      <c r="D13" s="2"/>
      <c r="E13" s="23"/>
      <c r="F13" s="23"/>
      <c r="G13" s="23"/>
      <c r="H13" s="35"/>
      <c r="I13" s="23"/>
      <c r="J13" s="43"/>
      <c r="K13" s="22"/>
      <c r="L13" s="44"/>
      <c r="M13" s="14"/>
      <c r="N13" s="14"/>
      <c r="O13" s="14"/>
      <c r="P13" s="19"/>
      <c r="Q13" s="23"/>
      <c r="R13" s="23"/>
      <c r="S13" s="35"/>
      <c r="T13" s="23"/>
      <c r="U13" s="23"/>
      <c r="V13" s="45"/>
      <c r="W13" s="22"/>
      <c r="X13" s="23"/>
      <c r="Y13" s="23"/>
      <c r="Z13" s="2"/>
      <c r="AA13" s="23"/>
      <c r="AB13" s="23"/>
      <c r="AC13" s="23"/>
      <c r="AD13" s="23"/>
      <c r="AE13" s="23"/>
      <c r="AF13" s="29"/>
      <c r="AG13" s="69"/>
      <c r="AH13" s="14"/>
      <c r="AI13" s="14"/>
      <c r="AJ13" s="14"/>
      <c r="AK13" s="14"/>
      <c r="AL13" s="19"/>
      <c r="AM13" s="23"/>
      <c r="AN13" s="23"/>
      <c r="AO13" s="23"/>
      <c r="AP13" s="23"/>
      <c r="AQ13" s="23"/>
      <c r="AR13" s="46"/>
      <c r="AS13" s="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3"/>
      <c r="C14" s="24"/>
      <c r="D14" s="2"/>
      <c r="E14" s="23"/>
      <c r="F14" s="23"/>
      <c r="G14" s="23"/>
      <c r="H14" s="35"/>
      <c r="I14" s="23"/>
      <c r="J14" s="43"/>
      <c r="K14" s="22"/>
      <c r="L14" s="44"/>
      <c r="M14" s="14"/>
      <c r="N14" s="14"/>
      <c r="O14" s="14"/>
      <c r="P14" s="19"/>
      <c r="Q14" s="23"/>
      <c r="R14" s="23"/>
      <c r="S14" s="35"/>
      <c r="T14" s="23"/>
      <c r="U14" s="23"/>
      <c r="V14" s="45"/>
      <c r="W14" s="22"/>
      <c r="X14" s="23">
        <v>2011</v>
      </c>
      <c r="Y14" s="23" t="s">
        <v>31</v>
      </c>
      <c r="Z14" s="2" t="s">
        <v>24</v>
      </c>
      <c r="AA14" s="23">
        <v>4</v>
      </c>
      <c r="AB14" s="23">
        <v>1</v>
      </c>
      <c r="AC14" s="23">
        <v>3</v>
      </c>
      <c r="AD14" s="23">
        <v>3</v>
      </c>
      <c r="AE14" s="23">
        <v>9</v>
      </c>
      <c r="AF14" s="29">
        <v>0.40899999999999997</v>
      </c>
      <c r="AG14" s="69">
        <v>22</v>
      </c>
      <c r="AH14" s="14"/>
      <c r="AI14" s="14"/>
      <c r="AJ14" s="14"/>
      <c r="AK14" s="14"/>
      <c r="AL14" s="19"/>
      <c r="AM14" s="23"/>
      <c r="AN14" s="23"/>
      <c r="AO14" s="23"/>
      <c r="AP14" s="23"/>
      <c r="AQ14" s="23"/>
      <c r="AR14" s="46"/>
      <c r="AS14" s="1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3"/>
      <c r="C15" s="24"/>
      <c r="D15" s="2"/>
      <c r="E15" s="23"/>
      <c r="F15" s="23"/>
      <c r="G15" s="23"/>
      <c r="H15" s="35"/>
      <c r="I15" s="23"/>
      <c r="J15" s="43"/>
      <c r="K15" s="22"/>
      <c r="L15" s="44"/>
      <c r="M15" s="14"/>
      <c r="N15" s="14"/>
      <c r="O15" s="14"/>
      <c r="P15" s="19"/>
      <c r="Q15" s="23"/>
      <c r="R15" s="23"/>
      <c r="S15" s="35"/>
      <c r="T15" s="23"/>
      <c r="U15" s="23"/>
      <c r="V15" s="45"/>
      <c r="W15" s="22"/>
      <c r="X15" s="23">
        <v>2012</v>
      </c>
      <c r="Y15" s="23" t="s">
        <v>29</v>
      </c>
      <c r="Z15" s="2" t="s">
        <v>24</v>
      </c>
      <c r="AA15" s="23">
        <v>5</v>
      </c>
      <c r="AB15" s="23">
        <v>0</v>
      </c>
      <c r="AC15" s="23">
        <v>3</v>
      </c>
      <c r="AD15" s="23">
        <v>0</v>
      </c>
      <c r="AE15" s="23">
        <v>9</v>
      </c>
      <c r="AF15" s="29">
        <v>0.39129999999999998</v>
      </c>
      <c r="AG15" s="69">
        <v>23</v>
      </c>
      <c r="AH15" s="14"/>
      <c r="AI15" s="14"/>
      <c r="AJ15" s="14"/>
      <c r="AK15" s="14"/>
      <c r="AL15" s="19"/>
      <c r="AM15" s="23"/>
      <c r="AN15" s="23"/>
      <c r="AO15" s="23"/>
      <c r="AP15" s="23"/>
      <c r="AQ15" s="23"/>
      <c r="AR15" s="46"/>
      <c r="AS15" s="1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3"/>
      <c r="C16" s="24"/>
      <c r="D16" s="2"/>
      <c r="E16" s="23"/>
      <c r="F16" s="23"/>
      <c r="G16" s="23"/>
      <c r="H16" s="35"/>
      <c r="I16" s="23"/>
      <c r="J16" s="43"/>
      <c r="K16" s="22"/>
      <c r="L16" s="44"/>
      <c r="M16" s="14"/>
      <c r="N16" s="14"/>
      <c r="O16" s="14"/>
      <c r="P16" s="19"/>
      <c r="Q16" s="23"/>
      <c r="R16" s="23"/>
      <c r="S16" s="35"/>
      <c r="T16" s="23"/>
      <c r="U16" s="23"/>
      <c r="V16" s="45"/>
      <c r="W16" s="22"/>
      <c r="X16" s="23"/>
      <c r="Y16" s="23"/>
      <c r="Z16" s="2"/>
      <c r="AA16" s="23"/>
      <c r="AB16" s="23"/>
      <c r="AC16" s="23"/>
      <c r="AD16" s="23"/>
      <c r="AE16" s="23"/>
      <c r="AF16" s="29"/>
      <c r="AG16" s="69"/>
      <c r="AH16" s="14"/>
      <c r="AI16" s="14"/>
      <c r="AJ16" s="14"/>
      <c r="AK16" s="14"/>
      <c r="AL16" s="19"/>
      <c r="AM16" s="23"/>
      <c r="AN16" s="23"/>
      <c r="AO16" s="23"/>
      <c r="AP16" s="23"/>
      <c r="AQ16" s="23"/>
      <c r="AR16" s="46"/>
      <c r="AS16" s="1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3"/>
      <c r="C17" s="24"/>
      <c r="D17" s="2"/>
      <c r="E17" s="23"/>
      <c r="F17" s="23"/>
      <c r="G17" s="23"/>
      <c r="H17" s="35"/>
      <c r="I17" s="23"/>
      <c r="J17" s="43"/>
      <c r="K17" s="22"/>
      <c r="L17" s="44"/>
      <c r="M17" s="14"/>
      <c r="N17" s="14"/>
      <c r="O17" s="14"/>
      <c r="P17" s="19"/>
      <c r="Q17" s="23"/>
      <c r="R17" s="23"/>
      <c r="S17" s="35"/>
      <c r="T17" s="23"/>
      <c r="U17" s="23"/>
      <c r="V17" s="45"/>
      <c r="W17" s="22"/>
      <c r="X17" s="23">
        <v>2018</v>
      </c>
      <c r="Y17" s="23" t="s">
        <v>42</v>
      </c>
      <c r="Z17" s="2" t="s">
        <v>43</v>
      </c>
      <c r="AA17" s="23">
        <v>12</v>
      </c>
      <c r="AB17" s="23">
        <v>0</v>
      </c>
      <c r="AC17" s="23">
        <v>4</v>
      </c>
      <c r="AD17" s="23">
        <v>3</v>
      </c>
      <c r="AE17" s="23">
        <v>30</v>
      </c>
      <c r="AF17" s="29">
        <v>0.45450000000000002</v>
      </c>
      <c r="AG17" s="69">
        <f>PRODUCT(AE17/AF17)</f>
        <v>66.006600660065999</v>
      </c>
      <c r="AH17" s="14"/>
      <c r="AI17" s="14"/>
      <c r="AJ17" s="14"/>
      <c r="AK17" s="14"/>
      <c r="AL17" s="19"/>
      <c r="AM17" s="23">
        <v>1</v>
      </c>
      <c r="AN17" s="23">
        <v>0</v>
      </c>
      <c r="AO17" s="23">
        <v>1</v>
      </c>
      <c r="AP17" s="23">
        <v>0</v>
      </c>
      <c r="AQ17" s="23">
        <v>3</v>
      </c>
      <c r="AR17" s="45">
        <v>0.5</v>
      </c>
      <c r="AS17" s="19">
        <f>PRODUCT(AQ17/AR17)</f>
        <v>6</v>
      </c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3"/>
      <c r="C18" s="24"/>
      <c r="D18" s="2"/>
      <c r="E18" s="23"/>
      <c r="F18" s="23"/>
      <c r="G18" s="23"/>
      <c r="H18" s="35"/>
      <c r="I18" s="23"/>
      <c r="J18" s="43"/>
      <c r="K18" s="22"/>
      <c r="L18" s="44"/>
      <c r="M18" s="14"/>
      <c r="N18" s="14"/>
      <c r="O18" s="14"/>
      <c r="P18" s="19"/>
      <c r="Q18" s="23"/>
      <c r="R18" s="23"/>
      <c r="S18" s="35"/>
      <c r="T18" s="23"/>
      <c r="U18" s="23"/>
      <c r="V18" s="45"/>
      <c r="W18" s="22"/>
      <c r="X18" s="23">
        <v>2019</v>
      </c>
      <c r="Y18" s="23" t="s">
        <v>42</v>
      </c>
      <c r="Z18" s="2" t="s">
        <v>43</v>
      </c>
      <c r="AA18" s="23">
        <v>11</v>
      </c>
      <c r="AB18" s="23">
        <v>0</v>
      </c>
      <c r="AC18" s="23">
        <v>15</v>
      </c>
      <c r="AD18" s="23">
        <v>0</v>
      </c>
      <c r="AE18" s="23">
        <v>24</v>
      </c>
      <c r="AF18" s="29">
        <v>0.52170000000000005</v>
      </c>
      <c r="AG18" s="22">
        <v>46</v>
      </c>
      <c r="AH18" s="44"/>
      <c r="AI18" s="14"/>
      <c r="AJ18" s="14"/>
      <c r="AK18" s="14"/>
      <c r="AM18" s="23">
        <v>2</v>
      </c>
      <c r="AN18" s="23">
        <v>1</v>
      </c>
      <c r="AO18" s="35">
        <v>0</v>
      </c>
      <c r="AP18" s="23">
        <v>1</v>
      </c>
      <c r="AQ18" s="23">
        <v>7</v>
      </c>
      <c r="AR18" s="46">
        <v>0.46660000000000001</v>
      </c>
      <c r="AS18" s="22">
        <v>15</v>
      </c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23"/>
      <c r="C19" s="24"/>
      <c r="D19" s="2"/>
      <c r="E19" s="23"/>
      <c r="F19" s="23"/>
      <c r="G19" s="23"/>
      <c r="H19" s="35"/>
      <c r="I19" s="23"/>
      <c r="J19" s="43"/>
      <c r="K19" s="22"/>
      <c r="L19" s="44"/>
      <c r="M19" s="14"/>
      <c r="N19" s="14"/>
      <c r="O19" s="14"/>
      <c r="P19" s="19"/>
      <c r="Q19" s="23"/>
      <c r="R19" s="23"/>
      <c r="S19" s="35"/>
      <c r="T19" s="23"/>
      <c r="U19" s="23"/>
      <c r="V19" s="45"/>
      <c r="W19" s="22"/>
      <c r="X19" s="23">
        <v>2020</v>
      </c>
      <c r="Y19" s="23" t="s">
        <v>28</v>
      </c>
      <c r="Z19" s="2" t="s">
        <v>43</v>
      </c>
      <c r="AA19" s="23">
        <v>3</v>
      </c>
      <c r="AB19" s="23">
        <v>0</v>
      </c>
      <c r="AC19" s="23">
        <v>1</v>
      </c>
      <c r="AD19" s="23">
        <v>0</v>
      </c>
      <c r="AE19" s="23">
        <v>4</v>
      </c>
      <c r="AF19" s="43">
        <v>0.5</v>
      </c>
      <c r="AG19" s="22">
        <v>8</v>
      </c>
      <c r="AH19" s="44"/>
      <c r="AI19" s="14"/>
      <c r="AJ19" s="14"/>
      <c r="AK19" s="14"/>
      <c r="AL19" s="19"/>
      <c r="AM19" s="23"/>
      <c r="AN19" s="23"/>
      <c r="AO19" s="35"/>
      <c r="AP19" s="23"/>
      <c r="AQ19" s="23"/>
      <c r="AR19" s="45"/>
      <c r="AS19" s="19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47" t="s">
        <v>37</v>
      </c>
      <c r="C20" s="48"/>
      <c r="D20" s="49"/>
      <c r="E20" s="50">
        <f>SUM(E4:E19)</f>
        <v>0</v>
      </c>
      <c r="F20" s="50">
        <f>SUM(F4:F19)</f>
        <v>0</v>
      </c>
      <c r="G20" s="50">
        <f>SUM(G4:G19)</f>
        <v>0</v>
      </c>
      <c r="H20" s="50">
        <f>SUM(H4:H19)</f>
        <v>0</v>
      </c>
      <c r="I20" s="50">
        <f>SUM(I4:I19)</f>
        <v>0</v>
      </c>
      <c r="J20" s="51">
        <v>0</v>
      </c>
      <c r="K20" s="39">
        <f>SUM(K4:K19)</f>
        <v>0</v>
      </c>
      <c r="L20" s="18"/>
      <c r="M20" s="16"/>
      <c r="N20" s="52"/>
      <c r="O20" s="53"/>
      <c r="P20" s="19"/>
      <c r="Q20" s="50">
        <f>SUM(Q4:Q19)</f>
        <v>2</v>
      </c>
      <c r="R20" s="50">
        <f>SUM(R4:R19)</f>
        <v>0</v>
      </c>
      <c r="S20" s="50">
        <f>SUM(S4:S19)</f>
        <v>3</v>
      </c>
      <c r="T20" s="50">
        <f>SUM(T4:T19)</f>
        <v>2</v>
      </c>
      <c r="U20" s="50">
        <f>SUM(U4:U19)</f>
        <v>11</v>
      </c>
      <c r="V20" s="51">
        <f>PRODUCT(U20/W20)</f>
        <v>0.6470588235294118</v>
      </c>
      <c r="W20" s="39">
        <f>SUM(W4:W19)</f>
        <v>17</v>
      </c>
      <c r="X20" s="12" t="s">
        <v>37</v>
      </c>
      <c r="Y20" s="13"/>
      <c r="Z20" s="11"/>
      <c r="AA20" s="50">
        <f>SUM(AA4:AA19)</f>
        <v>177</v>
      </c>
      <c r="AB20" s="50">
        <f>SUM(AB4:AB19)</f>
        <v>12</v>
      </c>
      <c r="AC20" s="50">
        <f>SUM(AC4:AC19)</f>
        <v>99</v>
      </c>
      <c r="AD20" s="50">
        <f>SUM(AD4:AD19)</f>
        <v>113</v>
      </c>
      <c r="AE20" s="50">
        <f>SUM(AE4:AE19)</f>
        <v>516</v>
      </c>
      <c r="AF20" s="51">
        <f>PRODUCT(AE20/AG20)</f>
        <v>0.51754923152803944</v>
      </c>
      <c r="AG20" s="39">
        <f>SUM(AG4:AG19)</f>
        <v>997.00660066006594</v>
      </c>
      <c r="AH20" s="18"/>
      <c r="AI20" s="16"/>
      <c r="AJ20" s="52"/>
      <c r="AK20" s="53"/>
      <c r="AL20" s="19"/>
      <c r="AM20" s="50">
        <f>SUM(AM4:AM19)</f>
        <v>20</v>
      </c>
      <c r="AN20" s="50">
        <f>SUM(AN4:AN19)</f>
        <v>3</v>
      </c>
      <c r="AO20" s="50">
        <f>SUM(AO4:AO19)</f>
        <v>6</v>
      </c>
      <c r="AP20" s="50">
        <f>SUM(AP4:AP19)</f>
        <v>10</v>
      </c>
      <c r="AQ20" s="50">
        <f>SUM(AQ4:AQ19)</f>
        <v>62</v>
      </c>
      <c r="AR20" s="51">
        <f>PRODUCT(AQ20/AS20)</f>
        <v>0.44927536231884058</v>
      </c>
      <c r="AS20" s="42">
        <f>SUM(AS4:AS19)</f>
        <v>138</v>
      </c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54"/>
      <c r="K21" s="22"/>
      <c r="L21" s="19"/>
      <c r="M21" s="19"/>
      <c r="N21" s="19"/>
      <c r="O21" s="19"/>
      <c r="P21" s="25"/>
      <c r="Q21" s="25"/>
      <c r="R21" s="26"/>
      <c r="S21" s="25"/>
      <c r="T21" s="25"/>
      <c r="U21" s="19"/>
      <c r="V21" s="19"/>
      <c r="W21" s="22"/>
      <c r="X21" s="25"/>
      <c r="Y21" s="25"/>
      <c r="Z21" s="25"/>
      <c r="AA21" s="25"/>
      <c r="AB21" s="25"/>
      <c r="AC21" s="25"/>
      <c r="AD21" s="25"/>
      <c r="AE21" s="25"/>
      <c r="AF21" s="54"/>
      <c r="AG21" s="22"/>
      <c r="AH21" s="19"/>
      <c r="AI21" s="19"/>
      <c r="AJ21" s="19"/>
      <c r="AK21" s="19"/>
      <c r="AL21" s="25"/>
      <c r="AM21" s="25"/>
      <c r="AN21" s="26"/>
      <c r="AO21" s="25"/>
      <c r="AP21" s="25"/>
      <c r="AQ21" s="19"/>
      <c r="AR21" s="19"/>
      <c r="AS21" s="22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x14ac:dyDescent="0.25">
      <c r="A22" s="25"/>
      <c r="B22" s="55" t="s">
        <v>38</v>
      </c>
      <c r="C22" s="56"/>
      <c r="D22" s="57"/>
      <c r="E22" s="11" t="s">
        <v>2</v>
      </c>
      <c r="F22" s="14" t="s">
        <v>6</v>
      </c>
      <c r="G22" s="11" t="s">
        <v>4</v>
      </c>
      <c r="H22" s="14" t="s">
        <v>5</v>
      </c>
      <c r="I22" s="14" t="s">
        <v>8</v>
      </c>
      <c r="J22" s="14" t="s">
        <v>9</v>
      </c>
      <c r="K22" s="19"/>
      <c r="L22" s="14" t="s">
        <v>10</v>
      </c>
      <c r="M22" s="14" t="s">
        <v>11</v>
      </c>
      <c r="N22" s="14" t="s">
        <v>39</v>
      </c>
      <c r="O22" s="14" t="s">
        <v>40</v>
      </c>
      <c r="Q22" s="26"/>
      <c r="R22" s="26" t="s">
        <v>12</v>
      </c>
      <c r="S22" s="26"/>
      <c r="T22" s="25" t="s">
        <v>27</v>
      </c>
      <c r="U22" s="19"/>
      <c r="V22" s="22"/>
      <c r="W22" s="22"/>
      <c r="X22" s="59"/>
      <c r="Y22" s="59"/>
      <c r="Z22" s="59"/>
      <c r="AA22" s="59"/>
      <c r="AB22" s="59"/>
      <c r="AC22" s="26"/>
      <c r="AD22" s="26"/>
      <c r="AE22" s="26"/>
      <c r="AF22" s="25"/>
      <c r="AG22" s="25"/>
      <c r="AH22" s="25"/>
      <c r="AI22" s="25"/>
      <c r="AJ22" s="25"/>
      <c r="AK22" s="25"/>
      <c r="AM22" s="22"/>
      <c r="AN22" s="59"/>
      <c r="AO22" s="59"/>
      <c r="AP22" s="59"/>
      <c r="AQ22" s="59"/>
      <c r="AR22" s="59"/>
      <c r="AS22" s="59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x14ac:dyDescent="0.25">
      <c r="A23" s="25"/>
      <c r="B23" s="27" t="s">
        <v>41</v>
      </c>
      <c r="C23" s="8"/>
      <c r="D23" s="28"/>
      <c r="E23" s="60">
        <v>0</v>
      </c>
      <c r="F23" s="60">
        <v>0</v>
      </c>
      <c r="G23" s="60">
        <v>0</v>
      </c>
      <c r="H23" s="60">
        <v>0</v>
      </c>
      <c r="I23" s="60">
        <v>0</v>
      </c>
      <c r="J23" s="61">
        <v>0</v>
      </c>
      <c r="K23" s="25">
        <v>0</v>
      </c>
      <c r="L23" s="62">
        <v>0</v>
      </c>
      <c r="M23" s="62">
        <v>0</v>
      </c>
      <c r="N23" s="62">
        <v>0</v>
      </c>
      <c r="O23" s="62">
        <v>0</v>
      </c>
      <c r="Q23" s="26"/>
      <c r="R23" s="26"/>
      <c r="S23" s="26"/>
      <c r="T23" s="25" t="s">
        <v>15</v>
      </c>
      <c r="U23" s="25"/>
      <c r="V23" s="25"/>
      <c r="W23" s="25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5"/>
      <c r="AL23" s="25"/>
      <c r="AM23" s="25"/>
      <c r="AN23" s="26"/>
      <c r="AO23" s="26"/>
      <c r="AP23" s="26"/>
      <c r="AQ23" s="26"/>
      <c r="AR23" s="26"/>
      <c r="AS23" s="26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x14ac:dyDescent="0.25">
      <c r="A24" s="25"/>
      <c r="B24" s="63" t="s">
        <v>14</v>
      </c>
      <c r="C24" s="64"/>
      <c r="D24" s="65"/>
      <c r="E24" s="60">
        <f>PRODUCT(E20+Q20)</f>
        <v>2</v>
      </c>
      <c r="F24" s="60">
        <f>PRODUCT(F20+R20)</f>
        <v>0</v>
      </c>
      <c r="G24" s="60">
        <f>PRODUCT(G20+S20)</f>
        <v>3</v>
      </c>
      <c r="H24" s="60">
        <f>PRODUCT(H20+T20)</f>
        <v>2</v>
      </c>
      <c r="I24" s="60">
        <f>PRODUCT(I20+U20)</f>
        <v>11</v>
      </c>
      <c r="J24" s="61">
        <v>0</v>
      </c>
      <c r="K24" s="25">
        <f>PRODUCT(K20+W20)</f>
        <v>17</v>
      </c>
      <c r="L24" s="62">
        <v>0</v>
      </c>
      <c r="M24" s="62">
        <v>0</v>
      </c>
      <c r="N24" s="62">
        <v>0</v>
      </c>
      <c r="O24" s="62">
        <v>0</v>
      </c>
      <c r="Q24" s="26"/>
      <c r="R24" s="26"/>
      <c r="S24" s="26"/>
      <c r="T24" s="25" t="s">
        <v>16</v>
      </c>
      <c r="U24" s="25"/>
      <c r="V24" s="25"/>
      <c r="W24" s="25"/>
      <c r="X24" s="25"/>
      <c r="Y24" s="25"/>
      <c r="Z24" s="25"/>
      <c r="AA24" s="25"/>
      <c r="AB24" s="25"/>
      <c r="AC24" s="26"/>
      <c r="AD24" s="26"/>
      <c r="AE24" s="26"/>
      <c r="AF24" s="26"/>
      <c r="AG24" s="26"/>
      <c r="AH24" s="26"/>
      <c r="AI24" s="26"/>
      <c r="AJ24" s="26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x14ac:dyDescent="0.25">
      <c r="A25" s="25"/>
      <c r="B25" s="21" t="s">
        <v>34</v>
      </c>
      <c r="C25" s="20"/>
      <c r="D25" s="30"/>
      <c r="E25" s="60">
        <f>PRODUCT(AA20+AM20)</f>
        <v>197</v>
      </c>
      <c r="F25" s="60">
        <f>PRODUCT(AB20+AN20)</f>
        <v>15</v>
      </c>
      <c r="G25" s="60">
        <f>PRODUCT(AC20+AO20)</f>
        <v>105</v>
      </c>
      <c r="H25" s="60">
        <f>PRODUCT(AD20+AP20)</f>
        <v>123</v>
      </c>
      <c r="I25" s="60">
        <f>PRODUCT(AE20+AQ20)</f>
        <v>578</v>
      </c>
      <c r="J25" s="61">
        <f>PRODUCT(I25/K25)</f>
        <v>0.50924813975871386</v>
      </c>
      <c r="K25" s="19">
        <f>PRODUCT(AG20+AS20)</f>
        <v>1135.0066006600659</v>
      </c>
      <c r="L25" s="62">
        <f>PRODUCT((F25+G25)/E25)</f>
        <v>0.6091370558375635</v>
      </c>
      <c r="M25" s="62">
        <f>PRODUCT(H25/E25)</f>
        <v>0.62436548223350252</v>
      </c>
      <c r="N25" s="62">
        <f>PRODUCT((F25+G25+H25)/E25)</f>
        <v>1.233502538071066</v>
      </c>
      <c r="O25" s="62">
        <f>PRODUCT(I25/E25)</f>
        <v>2.9340101522842641</v>
      </c>
      <c r="Q25" s="26"/>
      <c r="R25" s="26"/>
      <c r="S25" s="25"/>
      <c r="T25" s="25" t="s">
        <v>17</v>
      </c>
      <c r="U25" s="19"/>
      <c r="V25" s="19"/>
      <c r="W25" s="25"/>
      <c r="X25" s="25"/>
      <c r="Y25" s="25"/>
      <c r="Z25" s="25"/>
      <c r="AA25" s="25"/>
      <c r="AB25" s="25"/>
      <c r="AC25" s="26"/>
      <c r="AD25" s="26"/>
      <c r="AE25" s="26"/>
      <c r="AF25" s="26"/>
      <c r="AG25" s="26"/>
      <c r="AH25" s="26"/>
      <c r="AI25" s="26"/>
      <c r="AJ25" s="26"/>
      <c r="AK25" s="25"/>
      <c r="AL25" s="19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x14ac:dyDescent="0.25">
      <c r="A26" s="25"/>
      <c r="B26" s="66" t="s">
        <v>37</v>
      </c>
      <c r="C26" s="67"/>
      <c r="D26" s="68"/>
      <c r="E26" s="60">
        <f>SUM(E23:E25)</f>
        <v>199</v>
      </c>
      <c r="F26" s="60">
        <f t="shared" ref="F26:I26" si="0">SUM(F23:F25)</f>
        <v>15</v>
      </c>
      <c r="G26" s="60">
        <f t="shared" si="0"/>
        <v>108</v>
      </c>
      <c r="H26" s="60">
        <f t="shared" si="0"/>
        <v>125</v>
      </c>
      <c r="I26" s="60">
        <f t="shared" si="0"/>
        <v>589</v>
      </c>
      <c r="J26" s="61">
        <f>PRODUCT(I26/K26)</f>
        <v>0.51128179271066698</v>
      </c>
      <c r="K26" s="25">
        <f>SUM(K23:K25)</f>
        <v>1152.0066006600659</v>
      </c>
      <c r="L26" s="62">
        <f>PRODUCT((F26+G26)/E26)</f>
        <v>0.61809045226130654</v>
      </c>
      <c r="M26" s="62">
        <f>PRODUCT(H26/E26)</f>
        <v>0.62814070351758799</v>
      </c>
      <c r="N26" s="62">
        <f>PRODUCT((F26+G26+H26)/E26)</f>
        <v>1.2462311557788945</v>
      </c>
      <c r="O26" s="62">
        <f>PRODUCT(I26/E26)</f>
        <v>2.9597989949748742</v>
      </c>
      <c r="Q26" s="19"/>
      <c r="R26" s="19"/>
      <c r="S26" s="19"/>
      <c r="T26" s="25" t="s">
        <v>13</v>
      </c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6"/>
      <c r="AF26" s="26"/>
      <c r="AG26" s="26"/>
      <c r="AH26" s="26"/>
      <c r="AI26" s="26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19"/>
      <c r="F27" s="19"/>
      <c r="G27" s="19"/>
      <c r="H27" s="19"/>
      <c r="I27" s="19"/>
      <c r="J27" s="25"/>
      <c r="K27" s="25"/>
      <c r="L27" s="19"/>
      <c r="M27" s="19"/>
      <c r="N27" s="19"/>
      <c r="O27" s="19"/>
      <c r="P27" s="25"/>
      <c r="Q27" s="25"/>
      <c r="R27" s="25"/>
      <c r="S27" s="25"/>
      <c r="T27" s="58" t="s">
        <v>44</v>
      </c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6"/>
      <c r="AF27" s="26"/>
      <c r="AG27" s="26"/>
      <c r="AH27" s="26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6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6"/>
      <c r="AJ53" s="26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6"/>
      <c r="AJ54" s="26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6"/>
      <c r="AJ55" s="26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6"/>
      <c r="AJ56" s="26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6"/>
      <c r="AJ57" s="26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6"/>
      <c r="AJ58" s="26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6"/>
      <c r="AJ59" s="26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6"/>
      <c r="AJ60" s="26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6"/>
      <c r="AJ61" s="26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6"/>
      <c r="AJ62" s="26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6"/>
      <c r="AJ63" s="26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6"/>
      <c r="AJ64" s="26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6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6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6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6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J83" s="25"/>
      <c r="K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J84" s="25"/>
      <c r="K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J85" s="25"/>
      <c r="K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J86" s="25"/>
      <c r="K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6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J87" s="25"/>
      <c r="K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6"/>
      <c r="AJ87" s="26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6"/>
      <c r="AJ88" s="26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6"/>
      <c r="AJ89" s="26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6"/>
      <c r="AJ90" s="26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6"/>
      <c r="AJ91" s="26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6"/>
      <c r="AJ92" s="26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6"/>
      <c r="AJ93" s="26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6"/>
      <c r="AJ94" s="26"/>
      <c r="AK94" s="25"/>
      <c r="AL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6"/>
      <c r="AJ95" s="26"/>
      <c r="AK95" s="25"/>
      <c r="AL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6"/>
      <c r="AJ96" s="26"/>
      <c r="AK96" s="25"/>
      <c r="AL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6"/>
      <c r="AJ97" s="26"/>
      <c r="AK97" s="25"/>
      <c r="AL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6"/>
      <c r="AJ98" s="26"/>
      <c r="AK98" s="25"/>
      <c r="AL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9"/>
      <c r="R99" s="19"/>
      <c r="S99" s="19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6"/>
      <c r="AJ99" s="26"/>
      <c r="AK99" s="25"/>
      <c r="AL99" s="19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9"/>
      <c r="R100" s="19"/>
      <c r="S100" s="19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6"/>
      <c r="AJ100" s="26"/>
      <c r="AK100" s="25"/>
      <c r="AL100" s="19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9"/>
      <c r="R101" s="19"/>
      <c r="S101" s="19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6"/>
      <c r="AJ101" s="26"/>
      <c r="AK101" s="25"/>
      <c r="AL101" s="19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9"/>
      <c r="R102" s="19"/>
      <c r="S102" s="19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6"/>
      <c r="AJ102" s="26"/>
      <c r="AK102" s="25"/>
      <c r="AL102" s="19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19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6"/>
      <c r="AJ103" s="26"/>
      <c r="AK103" s="25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19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6"/>
      <c r="AJ104" s="26"/>
      <c r="AK104" s="25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19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6"/>
      <c r="AJ105" s="26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19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6"/>
      <c r="AJ106" s="26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19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6"/>
      <c r="AJ107" s="26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19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6"/>
      <c r="AJ108" s="26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19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6"/>
      <c r="AJ109" s="26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19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6"/>
      <c r="AJ110" s="26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19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6"/>
      <c r="AJ111" s="26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19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6"/>
      <c r="AJ112" s="26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19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6"/>
      <c r="AJ113" s="26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19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6"/>
      <c r="AJ114" s="26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19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6"/>
      <c r="AJ115" s="26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19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6"/>
      <c r="AJ116" s="26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19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6"/>
      <c r="AJ117" s="26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19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6"/>
      <c r="AJ118" s="26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19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6"/>
      <c r="AJ119" s="26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19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6"/>
      <c r="AJ120" s="26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19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6"/>
      <c r="AJ121" s="26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19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6"/>
      <c r="AJ122" s="26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19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6"/>
      <c r="AJ123" s="26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19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6"/>
      <c r="AJ124" s="26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19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6"/>
      <c r="AJ125" s="26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19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6"/>
      <c r="AJ126" s="26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19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6"/>
      <c r="AJ127" s="26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19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6"/>
      <c r="AJ128" s="26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19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6"/>
      <c r="AJ129" s="26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19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6"/>
      <c r="AJ130" s="26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19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6"/>
      <c r="AJ131" s="26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19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6"/>
      <c r="AJ132" s="26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19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6"/>
      <c r="AJ133" s="26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19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6"/>
      <c r="AJ134" s="26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19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6"/>
      <c r="AJ135" s="26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19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6"/>
      <c r="AJ136" s="26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19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6"/>
      <c r="AJ137" s="26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19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6"/>
      <c r="AJ138" s="26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19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6"/>
      <c r="AJ139" s="26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19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6"/>
      <c r="AJ140" s="26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19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6"/>
      <c r="AJ141" s="26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19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6"/>
      <c r="AJ142" s="26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19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6"/>
      <c r="AJ143" s="26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19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6"/>
      <c r="AJ144" s="26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19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6"/>
      <c r="AJ145" s="26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19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6"/>
      <c r="AJ146" s="26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19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6"/>
      <c r="AJ147" s="26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19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6"/>
      <c r="AJ148" s="26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19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6"/>
      <c r="AJ149" s="26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19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6"/>
      <c r="AJ150" s="26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19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6"/>
      <c r="AJ151" s="26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19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6"/>
      <c r="AJ152" s="26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19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6"/>
      <c r="AJ153" s="26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19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6"/>
      <c r="AJ154" s="26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6"/>
      <c r="AJ155" s="26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6"/>
      <c r="AJ156" s="26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6"/>
      <c r="AJ157" s="26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6"/>
      <c r="AJ158" s="26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6"/>
      <c r="AJ159" s="26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6"/>
      <c r="AJ160" s="26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6"/>
      <c r="AJ161" s="26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6"/>
      <c r="AJ162" s="26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6"/>
      <c r="AJ163" s="26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6"/>
      <c r="AJ164" s="26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6"/>
      <c r="AJ165" s="26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6"/>
      <c r="AJ166" s="26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6"/>
      <c r="AJ167" s="26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6"/>
      <c r="AJ168" s="26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6"/>
      <c r="AJ169" s="26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9"/>
      <c r="R170" s="19"/>
      <c r="S170" s="19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6"/>
      <c r="AJ170" s="26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9"/>
      <c r="R171" s="19"/>
      <c r="S171" s="19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6"/>
      <c r="AJ171" s="26"/>
      <c r="AK171" s="25"/>
      <c r="AL171" s="19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9"/>
      <c r="R172" s="19"/>
      <c r="S172" s="19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6"/>
      <c r="AJ172" s="26"/>
      <c r="AK172" s="25"/>
      <c r="AL172" s="19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9"/>
      <c r="R173" s="19"/>
      <c r="S173" s="19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6"/>
      <c r="AJ173" s="26"/>
      <c r="AK173" s="25"/>
      <c r="AL173" s="19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9"/>
      <c r="R174" s="19"/>
      <c r="S174" s="19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6"/>
      <c r="AJ174" s="26"/>
      <c r="AK174" s="25"/>
      <c r="AL174" s="19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9"/>
      <c r="R175" s="19"/>
      <c r="S175" s="19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6"/>
      <c r="AJ175" s="26"/>
      <c r="AK175" s="25"/>
      <c r="AL175" s="19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9"/>
      <c r="R176" s="19"/>
      <c r="S176" s="19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6"/>
      <c r="AJ176" s="26"/>
      <c r="AK176" s="25"/>
      <c r="AL176" s="19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9"/>
      <c r="R177" s="19"/>
      <c r="S177" s="19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6"/>
      <c r="AJ177" s="26"/>
      <c r="AK177" s="25"/>
      <c r="AL177" s="19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9"/>
      <c r="R178" s="19"/>
      <c r="S178" s="19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6"/>
      <c r="AJ178" s="26"/>
      <c r="AK178" s="25"/>
      <c r="AL178" s="19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A179" s="25"/>
      <c r="B179" s="25"/>
      <c r="C179" s="25"/>
      <c r="D179" s="25"/>
      <c r="L179"/>
      <c r="M179"/>
      <c r="N179"/>
      <c r="O179"/>
      <c r="P179"/>
      <c r="Q179" s="19"/>
      <c r="R179" s="19"/>
      <c r="S179" s="19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6"/>
      <c r="AJ179" s="26"/>
      <c r="AK179" s="25"/>
      <c r="AL179" s="19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A180" s="25"/>
      <c r="B180" s="25"/>
      <c r="C180" s="25"/>
      <c r="D180" s="25"/>
      <c r="L180"/>
      <c r="M180"/>
      <c r="N180"/>
      <c r="O180"/>
      <c r="P180"/>
      <c r="Q180" s="19"/>
      <c r="R180" s="19"/>
      <c r="S180" s="19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6"/>
      <c r="AJ180" s="26"/>
      <c r="AK180" s="25"/>
      <c r="AL180" s="19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</row>
    <row r="181" spans="1:57" ht="14.25" x14ac:dyDescent="0.2">
      <c r="A181" s="25"/>
      <c r="B181" s="25"/>
      <c r="C181" s="25"/>
      <c r="D181" s="25"/>
      <c r="L181"/>
      <c r="M181"/>
      <c r="N181"/>
      <c r="O181"/>
      <c r="P181"/>
      <c r="Q181" s="19"/>
      <c r="R181" s="19"/>
      <c r="S181" s="19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6"/>
      <c r="AJ181" s="26"/>
      <c r="AK181" s="25"/>
      <c r="AL181" s="19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</row>
    <row r="182" spans="1:57" ht="14.25" x14ac:dyDescent="0.2">
      <c r="A182" s="25"/>
      <c r="B182" s="25"/>
      <c r="C182" s="25"/>
      <c r="D182" s="25"/>
      <c r="L182"/>
      <c r="M182"/>
      <c r="N182"/>
      <c r="O182"/>
      <c r="P182"/>
      <c r="Q182" s="19"/>
      <c r="R182" s="19"/>
      <c r="S182" s="19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6"/>
      <c r="AJ182" s="26"/>
      <c r="AK182" s="25"/>
      <c r="AL182" s="19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</row>
    <row r="183" spans="1:57" ht="14.25" x14ac:dyDescent="0.2">
      <c r="A183" s="25"/>
      <c r="B183" s="25"/>
      <c r="C183" s="25"/>
      <c r="D183" s="25"/>
      <c r="L183"/>
      <c r="M183"/>
      <c r="N183"/>
      <c r="O183"/>
      <c r="P183"/>
      <c r="Q183" s="19"/>
      <c r="R183" s="19"/>
      <c r="S183" s="19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6"/>
      <c r="AJ183" s="26"/>
      <c r="AK183" s="25"/>
      <c r="AL183" s="19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</row>
    <row r="184" spans="1:57" ht="14.25" x14ac:dyDescent="0.2">
      <c r="L184"/>
      <c r="M184"/>
      <c r="N184"/>
      <c r="O184"/>
      <c r="P184"/>
      <c r="Q184" s="19"/>
      <c r="R184" s="19"/>
      <c r="S184" s="19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6"/>
      <c r="AJ184" s="26"/>
      <c r="AK184" s="25"/>
      <c r="AL184" s="19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</row>
    <row r="185" spans="1:57" ht="14.25" x14ac:dyDescent="0.2">
      <c r="L185"/>
      <c r="M185"/>
      <c r="N185"/>
      <c r="O185"/>
      <c r="P185"/>
      <c r="Q185" s="19"/>
      <c r="R185" s="19"/>
      <c r="S185" s="19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5"/>
      <c r="AL185" s="19"/>
    </row>
    <row r="186" spans="1:57" ht="14.25" x14ac:dyDescent="0.2">
      <c r="L186"/>
      <c r="M186"/>
      <c r="N186"/>
      <c r="O186"/>
      <c r="P186"/>
      <c r="Q186" s="19"/>
      <c r="R186" s="19"/>
      <c r="S186" s="19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5"/>
      <c r="AL186" s="19"/>
    </row>
    <row r="187" spans="1:57" ht="14.25" x14ac:dyDescent="0.2">
      <c r="L187"/>
      <c r="M187"/>
      <c r="N187"/>
      <c r="O187"/>
      <c r="P187"/>
      <c r="Q187" s="19"/>
      <c r="R187" s="19"/>
      <c r="S187" s="19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5"/>
      <c r="AL187" s="19"/>
    </row>
    <row r="188" spans="1:57" ht="14.25" x14ac:dyDescent="0.2">
      <c r="L188" s="19"/>
      <c r="M188" s="19"/>
      <c r="N188" s="19"/>
      <c r="O188" s="19"/>
      <c r="P188" s="19"/>
      <c r="R188" s="19"/>
      <c r="S188" s="19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5"/>
      <c r="AL188" s="19"/>
    </row>
    <row r="189" spans="1:57" ht="14.25" x14ac:dyDescent="0.2">
      <c r="L189" s="19"/>
      <c r="M189" s="19"/>
      <c r="N189" s="19"/>
      <c r="O189" s="19"/>
      <c r="P189" s="19"/>
      <c r="R189" s="19"/>
      <c r="S189" s="19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5"/>
      <c r="AL189" s="19"/>
    </row>
    <row r="190" spans="1:57" ht="14.25" x14ac:dyDescent="0.2">
      <c r="L190" s="19"/>
      <c r="M190" s="19"/>
      <c r="N190" s="19"/>
      <c r="O190" s="19"/>
      <c r="P190" s="19"/>
      <c r="R190" s="19"/>
      <c r="S190" s="19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5"/>
      <c r="AL190" s="19"/>
    </row>
    <row r="191" spans="1:57" ht="14.25" x14ac:dyDescent="0.2">
      <c r="L191" s="19"/>
      <c r="M191" s="19"/>
      <c r="N191" s="19"/>
      <c r="O191" s="19"/>
      <c r="P191" s="19"/>
      <c r="R191" s="19"/>
      <c r="S191" s="19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19"/>
      <c r="AL191" s="19"/>
    </row>
    <row r="192" spans="1:57" x14ac:dyDescent="0.25">
      <c r="R192" s="22"/>
      <c r="S192" s="22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</row>
    <row r="193" spans="12:38" x14ac:dyDescent="0.25">
      <c r="R193" s="22"/>
      <c r="S193" s="22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</row>
    <row r="194" spans="12:38" x14ac:dyDescent="0.25">
      <c r="R194" s="22"/>
      <c r="S194" s="22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</row>
    <row r="195" spans="12:38" x14ac:dyDescent="0.25">
      <c r="L195"/>
      <c r="M195"/>
      <c r="N195"/>
      <c r="O195"/>
      <c r="P195"/>
      <c r="R195" s="22"/>
      <c r="S195" s="22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x14ac:dyDescent="0.25">
      <c r="L215"/>
      <c r="M215"/>
      <c r="N215"/>
      <c r="O215"/>
      <c r="P215"/>
      <c r="R215" s="22"/>
      <c r="S215" s="22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x14ac:dyDescent="0.25">
      <c r="L216"/>
      <c r="M216"/>
      <c r="N216"/>
      <c r="O216"/>
      <c r="P216"/>
      <c r="R216" s="22"/>
      <c r="S216" s="22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  <row r="217" spans="12:38" x14ac:dyDescent="0.25">
      <c r="L217"/>
      <c r="M217"/>
      <c r="N217"/>
      <c r="O217"/>
      <c r="P217"/>
      <c r="R217" s="22"/>
      <c r="S217" s="22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/>
      <c r="AL217"/>
    </row>
    <row r="218" spans="12:38" x14ac:dyDescent="0.25">
      <c r="L218"/>
      <c r="M218"/>
      <c r="N218"/>
      <c r="O218"/>
      <c r="P218"/>
      <c r="R218" s="22"/>
      <c r="S218" s="22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/>
      <c r="AL218"/>
    </row>
    <row r="219" spans="12:38" x14ac:dyDescent="0.25">
      <c r="L219"/>
      <c r="M219"/>
      <c r="N219"/>
      <c r="O219"/>
      <c r="P219"/>
      <c r="R219" s="22"/>
      <c r="S219" s="22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/>
      <c r="AL219"/>
    </row>
    <row r="220" spans="12:38" ht="14.25" x14ac:dyDescent="0.2">
      <c r="L220"/>
      <c r="M220"/>
      <c r="N220"/>
      <c r="O220"/>
      <c r="P220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/>
      <c r="AL220"/>
    </row>
    <row r="221" spans="12:38" ht="14.25" x14ac:dyDescent="0.2">
      <c r="L221"/>
      <c r="M221"/>
      <c r="N221"/>
      <c r="O221"/>
      <c r="P221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/>
      <c r="AL221"/>
    </row>
    <row r="222" spans="12:38" ht="14.25" x14ac:dyDescent="0.2">
      <c r="L222"/>
      <c r="M222"/>
      <c r="N222"/>
      <c r="O222"/>
      <c r="P222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/>
      <c r="AL222"/>
    </row>
    <row r="223" spans="12:38" ht="14.25" x14ac:dyDescent="0.2">
      <c r="L223"/>
      <c r="M223"/>
      <c r="N223"/>
      <c r="O223"/>
      <c r="P223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/>
      <c r="AL223"/>
    </row>
  </sheetData>
  <sortState ref="X18:AS19">
    <sortCondition ref="X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2021-09-08T19:58:14Z</dcterms:modified>
</cp:coreProperties>
</file>